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92.168.14.102\romina\Vlastiti pogon\Vlastiti pogon 2018\Program održavanja komunalne infrastrukture\2026\"/>
    </mc:Choice>
  </mc:AlternateContent>
  <xr:revisionPtr revIDLastSave="0" documentId="13_ncr:1_{5E3624B3-E001-442D-BD31-8F555BCE89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gram 2026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3" i="6" l="1"/>
  <c r="G145" i="6" l="1"/>
  <c r="G137" i="6" s="1"/>
  <c r="G39" i="6" s="1"/>
  <c r="G133" i="6"/>
  <c r="G127" i="6" s="1"/>
  <c r="G37" i="6" s="1"/>
  <c r="G115" i="6"/>
  <c r="G35" i="6" s="1"/>
  <c r="G111" i="6"/>
  <c r="G95" i="6"/>
  <c r="G86" i="6" s="1"/>
  <c r="G31" i="6" s="1"/>
  <c r="G81" i="6"/>
  <c r="G75" i="6" s="1"/>
  <c r="G29" i="6" s="1"/>
  <c r="G71" i="6"/>
  <c r="G64" i="6" s="1"/>
  <c r="G27" i="6" s="1"/>
  <c r="G60" i="6"/>
  <c r="G44" i="6" s="1"/>
  <c r="G25" i="6" s="1"/>
  <c r="G33" i="6" l="1"/>
  <c r="G40" i="6" s="1"/>
  <c r="G99" i="6"/>
  <c r="G14" i="6" l="1"/>
  <c r="G20" i="6" s="1"/>
</calcChain>
</file>

<file path=xl/sharedStrings.xml><?xml version="1.0" encoding="utf-8"?>
<sst xmlns="http://schemas.openxmlformats.org/spreadsheetml/2006/main" count="154" uniqueCount="97">
  <si>
    <t>PROGRAM</t>
  </si>
  <si>
    <t>Članak 1.</t>
  </si>
  <si>
    <t>Članak 2.</t>
  </si>
  <si>
    <t>Članak 3.</t>
  </si>
  <si>
    <t>Članak 4.</t>
  </si>
  <si>
    <t>Kraljevica,</t>
  </si>
  <si>
    <t>GRADSKO VIJEĆE GRADA KRALJEVICE</t>
  </si>
  <si>
    <t>1.</t>
  </si>
  <si>
    <t>UKUPNO</t>
  </si>
  <si>
    <t>a)</t>
  </si>
  <si>
    <t>2.</t>
  </si>
  <si>
    <t>b)</t>
  </si>
  <si>
    <t>3.</t>
  </si>
  <si>
    <t>4.</t>
  </si>
  <si>
    <t>URBROJ:</t>
  </si>
  <si>
    <t>KLASA:</t>
  </si>
  <si>
    <t>održavanja komunalne infrastrukture</t>
  </si>
  <si>
    <t>Utrošak električne energije na cijelom području Grada Kraljevice</t>
  </si>
  <si>
    <t>Tekuće održavanje javne rasvjete, pregled i popravak javne rasvjete. Popravak kvarova, zamjena starih svjetiljki, zamjena i rekonstrukcija stupova, manja proširenja javne rasvjete te blagdansko ukrašavanje.</t>
  </si>
  <si>
    <t>c)</t>
  </si>
  <si>
    <t>Održavanje zelenih površina i čistoće zelenih površina</t>
  </si>
  <si>
    <t>Održavanje dječjih igrališta i urbane opreme</t>
  </si>
  <si>
    <t>ODRŽAVANJE JAVNE RASVJETE</t>
  </si>
  <si>
    <t>ODRŽAVANJE JAVNIH POVRŠINA</t>
  </si>
  <si>
    <t>ODRŽAVANJE NERAZVRSTANIH CESTA</t>
  </si>
  <si>
    <t>d)</t>
  </si>
  <si>
    <t>Popravci gornjeg stroja ceste</t>
  </si>
  <si>
    <t>e)</t>
  </si>
  <si>
    <t>Čišćenje slivnika i sanacija oborinske odvodnje</t>
  </si>
  <si>
    <t>f)</t>
  </si>
  <si>
    <t>5.</t>
  </si>
  <si>
    <t>ODRŽAVANJE GROBLJA</t>
  </si>
  <si>
    <t>Članak 5.</t>
  </si>
  <si>
    <t>ODRŽAVANJE GRAĐEVINA JAVNE ODVODNJE OBORINSKIH VODA</t>
  </si>
  <si>
    <t>ODRŽAVANJE JAVNIH ZELENIH POVRŠINA</t>
  </si>
  <si>
    <t>6.</t>
  </si>
  <si>
    <t>7.</t>
  </si>
  <si>
    <t>8.</t>
  </si>
  <si>
    <t>održavanje nerazvrstanih cesta,</t>
  </si>
  <si>
    <t>održavanje javnih površina na kojima nije dopušten promet motornim vozilima,</t>
  </si>
  <si>
    <t>održavanje građevina javne odvodnje oborinskih voda,</t>
  </si>
  <si>
    <t>održavanje javnih zelenih površina,</t>
  </si>
  <si>
    <t>održavanje groblja,</t>
  </si>
  <si>
    <t>održavanje čistoće javnih površina,</t>
  </si>
  <si>
    <t>održavanje javne rasvjete.</t>
  </si>
  <si>
    <t>održavanje građevina,uređaja i predmeta javne namjene,</t>
  </si>
  <si>
    <t>ODRŽAVANJE ČISTOĆE JAVNIH POVRŠINA</t>
  </si>
  <si>
    <t>ODRŽAVANJE GRAĐEVINA, UREĐAJA I PREDMETA JAVNE NAMJENE</t>
  </si>
  <si>
    <t>Naknada za JPP obuhvaća održavanje svjetiljki i stupova javne rasvjete sukladno ugovoru o JPP.</t>
  </si>
  <si>
    <t>Komunalna naknada</t>
  </si>
  <si>
    <t>Naknada za grobna mjesta</t>
  </si>
  <si>
    <t>Opći prihodi i primici</t>
  </si>
  <si>
    <t>Interventno održavanje nerazvrstanih cesta</t>
  </si>
  <si>
    <t>Interventno održavanje zelenih površina</t>
  </si>
  <si>
    <t xml:space="preserve">Ovim se Programom određuje opis i opseg poslova održavanja s procjenom pojedinih troškova po djelatnostima, iskaz financijskih sredstava potrebnih za ostvarivanje Programa s naznakom izvora financiranja i vrijednosti planiranih radova. </t>
  </si>
  <si>
    <t>Sredstva za financiranje radova iz Programa osigurati će se rasporedom proračunskih prihoda od komunalne naknade, naknade za održavanje groblja i ostalih proračunskih prihoda kako slijedi:</t>
  </si>
  <si>
    <r>
      <t>Održavanje linijskog zelenila uz ceste. Program obuhvaća sječenje grmlja,granja  i manjih stabala unutar slobodnog profila ceste prema procjeni 9.700 m</t>
    </r>
    <r>
      <rPr>
        <sz val="11"/>
        <rFont val="Calibri"/>
        <family val="2"/>
        <charset val="238"/>
      </rPr>
      <t>ʹ</t>
    </r>
    <r>
      <rPr>
        <sz val="11"/>
        <rFont val="Arial"/>
        <family val="2"/>
        <charset val="238"/>
      </rPr>
      <t xml:space="preserve"> godišnje. Uklanjanje suhih stabala ili stabala koja smetaju prema procjeni 110 komada godišnje. Uklanjanje grana koje ulaze u profil ceste procjena 90 komada godišnje. uklanjanje stabala i visokih grana uporabom auto košare prema procjeni 20 sati godišnje. Košnja trave i korova travnate bankine 26.900 mʹ godišnje, čišćenje kanala i rigola 4.000 mʹ godišnje. Košnja trave i korova uz rubnjake,zidove,nogostupe,parkirališta 10.000 mʹ godišnje kao i ručno čišćenje 1.000 mʹ godišnje. Orezivanje grmlja i granja te košnja uz stepenice i šetnice 2.850 mʹ godišnje.</t>
    </r>
  </si>
  <si>
    <t>Održavanje prometne signalizacije. Obuhvaća održavanje vertikalne i horizontalne signalizacije. Održavanje vertikalne signalizacije obuhvaća demontažu i zbrinjavanje oštećenog znaka ili stupa, poravnavanje stupa, izrada nadogradnje stupa, dobava i doprema te postava stupa, dobava i montaža prometnih znakova, popravak manjih oštećenja znakova, dobava i ugradba prometnih ogledala te zamjena zrcala na prometnom ogledalu.</t>
  </si>
  <si>
    <t>Zimski program. Obuhvaća sve potrebne radnje prema Operativnom planu za održavanje nerazvrstanih cesta u zimskim uvjetima za razdoblje od 15.11. tekuće godine do 15.03. naredne godine. Program se provodi u dvije razine prioriteta i 3 stupnja pripravnosti. U prvoj razini prioriteta je obuhvaćeno 10,01 km cesta, a u drugoj razini je obuhvaćeno je 7,48 km nerazvrstanih cesta. Program predviđa i čišćenje cesta od pijeska po završetku radova Zimske službe.</t>
  </si>
  <si>
    <t>Obuhvaća radove popravka udarnih jama i asfaltiranja oštećenja na kolnicima na području Grada te manje pojedinačne zahvate na nerazvrstanim cestama prema potrebama.</t>
  </si>
  <si>
    <t xml:space="preserve">Program obuhvaća radove na popravku i zamjeni oštećene opreme dječjih igrališta, te nabavi nove opreme. Održavanje urbane opreme obuhvaća popravak oštećenja autobusnih čekaonica, popravak i zamjenu klupa i košarica za smeće, popravak zaštitnih ograda i stupića. Održavanje obuhvaća 20 autobusnih čekaonica, te prosječno 20 klupa i 30 košarica. </t>
  </si>
  <si>
    <t xml:space="preserve">Čišćenja ulučnih slivnika. Programom se predviđa ručno čišćenje 25 uličnih slivnika, strojno čišćenje 212 kom uličnih slivnika i probijanje spojnih kanala slivnika 25 kom prosječne dužine 3,00 m.  </t>
  </si>
  <si>
    <r>
      <t>Program obuhvaća održavanje travnatih površina i biljnog pokrova odnosno košnju 109.110 m2 travnjaka, orezivanja i pročišćavanja živice 124 m</t>
    </r>
    <r>
      <rPr>
        <sz val="11"/>
        <rFont val="Calibri"/>
        <family val="2"/>
        <charset val="238"/>
      </rPr>
      <t>ʹ</t>
    </r>
    <r>
      <rPr>
        <sz val="11"/>
        <rFont val="Arial"/>
        <family val="2"/>
        <charset val="238"/>
      </rPr>
      <t>, orezivanje i pročišćavanje grmlja 2.265 m2, sadnja i prihranjivanje grmlja i živica 50 m2, čišćenje travnjaka i površina od lišća 2.540 m2, te utovar i odvoz drvne mase 200 m3. Obuhvaća također i održavanje cvjetnih vaza i cvijetnjaka s okopavanje i prihranjivanje, te sadnjom cvijeća i jednogodišnjih biljaka u 22 kom cvjetnih vaza i 70 m2 cvjećnjaka i površina oko spomenika, okopavanje, prihranjivanje, orezivanje i formiranje biljaka i grmova u vazama, zalijevanje 3 puta tjedno u periodu od 15.05. do 15.09 te formiranje 10 m2 novih cvjetnih površina.  Održavanje drvoreda obuhvaća orezivanje i čišćenje debla stabala i krošnji do 4,00 m 80 kom i i većih od 4 m uz upotrebu auto košare 10 kom, plijevenje trave,korova oko stabala, uklanjanje osušenih stabala ili stabala koja smetaju procjena 4 kom, uz upotrebu auto košare 40 sati, sadnja novih stabala, dobava zemljanog materijala za sadnju, uklanjanje porušenih stabala i grana od nevremena. Održavanje čistoće obuhvaća uklanjanje uvelog cvijeća,vijenaca,lampiona i čišćenje spomen obilježja te čišćenje zelenih površina od smeća.</t>
    </r>
  </si>
  <si>
    <t xml:space="preserve">Održavanje plaža uključuje radove na dohrani i ravnanju šljunčanih plaža na Oštru u Kraljevici. Nabava i popravci opreme za plaže (tuševi, kabine i sl.) </t>
  </si>
  <si>
    <t>Održavanje objekata na grobljima. Tekuće održavanje mrtvačnica, opreme, uređenje dijelova groblja, zidova i  staza.</t>
  </si>
  <si>
    <t xml:space="preserve">Održavanje infopanela- na plaži Oštro uključuje održavanje uređaja s integriranim sustavom displaya s mogućnošću touch screen opcije koji služi kao preglednik sa sadržajem vrlo sličnim web stranici Grada. </t>
  </si>
  <si>
    <t>Predsjednik</t>
  </si>
  <si>
    <t>Božidar Sotošek v.r.</t>
  </si>
  <si>
    <t>Čišćenje plaža uključuje poslove svakodnevnog čišćenja plaža u toku sezone kupanja (period čišćenja od 5.06. do 10.09) odnosno prikljupljanje smeća s površina i pražnjenje košarica za smeće. Uključeni su i poslovi čišćenja uoči i po isteku sezone kupanja te pregled i čišćenje ostalih prirodnih plaža. Također uključuje pražnjenje košarica za smeće u vansezonskom periodu jednom tjedno.</t>
  </si>
  <si>
    <t>Održavanje čistoće i održavanje zelenih površina groblja. Održavanje čistoće obuhvaća održavanje čistoće mrtvačnica, čišćenje slobodnih površina groblja,staza, zelenih staza i platoa ispred mrtvačnica, održavanje higijene sanitarnih čvorova mrtvačnica, pojačano čišćenje na dane uoči,za i nakon blagdana Svih svetih, čišćenje otpada nakon pogreba, čišćenje užeg okoliša oko zidova groblja te zbrinjavanje komunalnog otpada,biljnog otpada nastalog prilikom radova i otpada iz postavljenih kanti za zbrinjavanje otpada po grobljima. Održavanje zelenih površina obuhvaća košnju travnjaka, uređivanje i čišćenje uz rubove staza,grobova,ivičnjaka,stabla i grmlja, obrezivanje i pročišćavanje niskog grmlja i živica, održavanje bilja u cvjetnim vazama, održavanje cvjetnjaka ispred mrtvačnica, orezivanje grana koje ulaze u groblja i grana stabala na grobljima, te sadnju novih stabala.</t>
  </si>
  <si>
    <t>Čišćenje javno prometnih površina nerazvrstanih cesta prema godišnjem programu. Program uključuje čišćenje  3.918,070  m2 javno prometnih površina godišnje s odvozom i zbrinjavanjem prikupljenog otpada.</t>
  </si>
  <si>
    <t>Pražnjenje 6.041 košarice s odvozom. Prikupljanje, utovar i odvoz glomaznog otpada ostavljenog na javno prometnim površinama od nepoznatih počinitelja koji uključuje rad dežurne službe -grajfera  12 dana po 8 sati i vozila za uske ulice 12 dana po 4 sata te zbrinjavanje prikupljenog otpada na ŽCGO Marišćina.</t>
  </si>
  <si>
    <t>Sanacija divljih deponija. Obuhvaća radove na uklanjanju i zbrinjavanju otpada po posebnim nalozima ili onog otpada koji nije obuhvaćen programom odvoza glomaznog otpada. Pozicije saniranja određuju se na temelju stanja na terenu.</t>
  </si>
  <si>
    <t>Prigodno ukrašavanje naselja za vrijeme božićno novogodišnjih blagdana i ostalih manifestacija.</t>
  </si>
  <si>
    <t>Čišćenje šetnice Neriz uključuje svakodnevno pražnjenje 6 košarica za otpatke postavljenih na šetnici Neriz (period čišćenja 01.06.-30.09.)</t>
  </si>
  <si>
    <t>Hortikulturalno održavanje zelenih površina</t>
  </si>
  <si>
    <t>Održavanje čistoće pothodnika,  autobusnih čekaonica i dječjih igrališta. Obuhvaća održavanje čistoće pothodnika u ul. Fara, održavanje čistoće 20 aut. čekaonica, održavanje čistoće na prostorima dječjih igrališta u Kraljevici (u Turkovićevoj ulici, u ulici F.Pavešića, na Oštru - Lipica), Šmriki (Školska ulica i u Burićevoj ulici) i Križišću (V.dol – Gaj), površina Starog grada Zrinskih (dolnji i gornji kaštel) te okoliša Zdravstvene stanice (Ambulante).</t>
  </si>
  <si>
    <t>PLAN 2026.</t>
  </si>
  <si>
    <t>na području Grada Kraljevice za 2026. godinu</t>
  </si>
  <si>
    <t xml:space="preserve">Programom održavanja komunalne infrastrukture na području Grada Kraljevice u 2026. godini (u daljnjem tekstu: Program), u skladu je s predvidivim sredstvima i izvorima financiranja, određuju se poslovi i radovi održavanja objekata i uređaja komunalne infrastrukture kojima se osigurava obavljanje komunalnih djelatnosti:
1. održavanje nerazvrstanih cesta,
2. održavanje javnih površina na kojima nije dopušten promet motornim vozilima,
3. održavanje građevina javne odvodnje oborinskih voda,
4. održavanje javnih zelenih površina,
5. održavanje građevina, uređaja i predmeta javne namjene,
6. održavanje groblja,
7. održavanje čistoće javnih površina,
8. održavanje javne rasvjete.
</t>
  </si>
  <si>
    <t>Program je izrađen u skladu s planiranim prihodima i primicima te planiranim rashodima i izdacima u Proračunu Grada Kraljevice za 2026. godinu i na temelju Operativnog programa održavanja nerazvrstanih cesta u zimskim uvjetima, za koje se sredstva osiguravaju u ovom Programu.</t>
  </si>
  <si>
    <t>Ovaj Program stupa na snagu osam dana od dana objave u "Službenim novinama Grada Kraljevice", a primjenjuje se od 1. siječnja 2026. godine.</t>
  </si>
  <si>
    <t>Prihod od imovine</t>
  </si>
  <si>
    <t>Vodni doprinos</t>
  </si>
  <si>
    <t>Prihodi od koncesija</t>
  </si>
  <si>
    <t>Uređenje mrtvačnice Šmrika obuhvaća sanaciju vlage u prostor mrtvačnice, gletanje i bojanje unutarnjih zidova, modernizaciju električnih instalacija i rasvjetnih tijela</t>
  </si>
  <si>
    <t>Na  temelju članka 72. stavka 1. Zakona o komunalnom gospodarstvu ("Narodne novine" broj 68/18, 110/18, 32/20 i 145/24) i članka 30. Statuta Grada Kraljevice (“Službene novine Grada Kraljevice” broj 4/14, 5/14, 5/15, 4/16, 1/18, 3/18 –pročišćeni tekst, 1/20, 4/20 –pročišćeni tekst i 2/21), Gradsko vijeće Grada Kraljevice na sjednici održanoj dana ____________ 2025. godine donosi</t>
  </si>
  <si>
    <r>
      <t xml:space="preserve">Planirana sredstva za financiranje Programa u iznosu od ukupno 660.570,00 </t>
    </r>
    <r>
      <rPr>
        <sz val="11"/>
        <rFont val="Calibri"/>
        <family val="2"/>
        <charset val="238"/>
      </rPr>
      <t>€</t>
    </r>
    <r>
      <rPr>
        <sz val="11"/>
        <rFont val="Arial"/>
        <family val="2"/>
        <charset val="238"/>
      </rPr>
      <t xml:space="preserve"> rasporediti će se za obavljanje komunalnih djelatnosti kako slijedi:</t>
    </r>
  </si>
  <si>
    <t>Izvor:komunalna naknada  161.000 €</t>
  </si>
  <si>
    <t xml:space="preserve">Izvor: komunalna naknada 15.000 €  i 35.000 € opći prihodi i primici </t>
  </si>
  <si>
    <t xml:space="preserve">Izvor:vodni doprinos 30.000 € </t>
  </si>
  <si>
    <t>Izvor: komunalna naknada 35.200 €, opći prihodi i primici 10.000 €</t>
  </si>
  <si>
    <r>
      <t xml:space="preserve">Izvor: komunalna naknada 35.000 </t>
    </r>
    <r>
      <rPr>
        <b/>
        <sz val="10"/>
        <rFont val="Calibri"/>
        <family val="2"/>
        <charset val="238"/>
      </rPr>
      <t>€, naknada od koncesija 30.000 €</t>
    </r>
    <r>
      <rPr>
        <b/>
        <sz val="10"/>
        <rFont val="Arial"/>
        <family val="2"/>
        <charset val="238"/>
      </rPr>
      <t xml:space="preserve"> i opći prihodi i primici 2.500 </t>
    </r>
    <r>
      <rPr>
        <b/>
        <sz val="10"/>
        <rFont val="Calibri"/>
        <family val="2"/>
        <charset val="238"/>
      </rPr>
      <t>€</t>
    </r>
  </si>
  <si>
    <r>
      <t xml:space="preserve">Izvor: naknada za grobna mjesta 35.900 </t>
    </r>
    <r>
      <rPr>
        <b/>
        <sz val="10"/>
        <rFont val="Calibri"/>
        <family val="2"/>
        <charset val="238"/>
      </rPr>
      <t>€ i opći prihodi i primici 7.100 €</t>
    </r>
  </si>
  <si>
    <r>
      <t xml:space="preserve">Izvor: komunalna naknada 55.000 </t>
    </r>
    <r>
      <rPr>
        <b/>
        <sz val="10"/>
        <rFont val="Calibri"/>
        <family val="2"/>
        <charset val="238"/>
      </rPr>
      <t>€</t>
    </r>
    <r>
      <rPr>
        <b/>
        <sz val="10"/>
        <rFont val="Arial"/>
        <family val="2"/>
        <charset val="238"/>
      </rPr>
      <t xml:space="preserve"> i prih.imovine 5.300 </t>
    </r>
    <r>
      <rPr>
        <b/>
        <sz val="10"/>
        <rFont val="Calibri"/>
        <family val="2"/>
        <charset val="238"/>
      </rPr>
      <t>€</t>
    </r>
  </si>
  <si>
    <t>Izvor: opći prihodi 203.570 €</t>
  </si>
  <si>
    <t>Sanacija oborinske odvodnje obuhvaća manje zahvate na kritičnim mjestima te izradu dodatnih rešetki slivnika, propusta, upojnih bunara i dr.  kao i čišćenje već postojećih sustava.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</si>
</sst>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_-* #,##0\ _k_n_-;\-* #,##0\ _k_n_-;_-* &quot;-&quot;??\ _k_n_-;_-@_-"/>
    <numFmt numFmtId="166" formatCode="#,##0.00\ [$kn-41A];\-#,##0.00\ [$kn-41A]"/>
    <numFmt numFmtId="167" formatCode="_-* #,##0.00\ [$€-1]_-;\-* #,##0.00\ [$€-1]_-;_-* &quot;-&quot;??\ [$€-1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44" fontId="3" fillId="0" borderId="0" xfId="0" applyNumberFormat="1" applyFont="1" applyAlignment="1">
      <alignment horizontal="center"/>
    </xf>
    <xf numFmtId="0" fontId="7" fillId="0" borderId="0" xfId="0" applyFont="1"/>
    <xf numFmtId="0" fontId="4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top"/>
    </xf>
    <xf numFmtId="4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44" fontId="3" fillId="0" borderId="1" xfId="0" applyNumberFormat="1" applyFont="1" applyBorder="1" applyAlignment="1">
      <alignment horizontal="center"/>
    </xf>
    <xf numFmtId="44" fontId="3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center"/>
    </xf>
    <xf numFmtId="4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vertical="center" wrapText="1"/>
    </xf>
    <xf numFmtId="44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44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4" fontId="4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0" fillId="0" borderId="0" xfId="1" applyNumberFormat="1" applyFont="1" applyFill="1"/>
    <xf numFmtId="165" fontId="0" fillId="0" borderId="0" xfId="0" applyNumberFormat="1"/>
    <xf numFmtId="167" fontId="3" fillId="0" borderId="0" xfId="0" applyNumberFormat="1" applyFont="1" applyAlignment="1">
      <alignment horizontal="center"/>
    </xf>
    <xf numFmtId="167" fontId="4" fillId="2" borderId="0" xfId="0" applyNumberFormat="1" applyFont="1" applyFill="1" applyAlignment="1">
      <alignment horizontal="center"/>
    </xf>
    <xf numFmtId="167" fontId="3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center"/>
    </xf>
    <xf numFmtId="167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4" fontId="3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44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44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1" fillId="2" borderId="0" xfId="0" applyFont="1" applyFill="1"/>
    <xf numFmtId="0" fontId="7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7" fillId="0" borderId="0" xfId="0" applyFont="1" applyAlignment="1">
      <alignment horizontal="left" vertical="top" wrapText="1"/>
    </xf>
    <xf numFmtId="0" fontId="5" fillId="2" borderId="0" xfId="0" applyFont="1" applyFill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88330-F9F0-43B3-B8AC-C78379BF5F22}">
  <sheetPr>
    <pageSetUpPr fitToPage="1"/>
  </sheetPr>
  <dimension ref="A1:G158"/>
  <sheetViews>
    <sheetView tabSelected="1" view="pageLayout" zoomScale="85" zoomScaleNormal="100" zoomScalePageLayoutView="85" workbookViewId="0">
      <selection activeCell="M5" sqref="M5"/>
    </sheetView>
  </sheetViews>
  <sheetFormatPr defaultRowHeight="15" x14ac:dyDescent="0.25"/>
  <cols>
    <col min="1" max="1" width="4.42578125" customWidth="1"/>
    <col min="2" max="2" width="3" customWidth="1"/>
    <col min="3" max="3" width="20.85546875" customWidth="1"/>
    <col min="4" max="4" width="7.5703125" customWidth="1"/>
    <col min="5" max="5" width="17.7109375" style="35" customWidth="1"/>
    <col min="6" max="6" width="18.28515625" style="36" customWidth="1"/>
    <col min="7" max="7" width="17.85546875" style="35" bestFit="1" customWidth="1"/>
  </cols>
  <sheetData>
    <row r="1" spans="1:7" ht="60.75" customHeight="1" x14ac:dyDescent="0.25">
      <c r="A1" s="75" t="s">
        <v>86</v>
      </c>
      <c r="B1" s="75"/>
      <c r="C1" s="75"/>
      <c r="D1" s="75"/>
      <c r="E1" s="75"/>
      <c r="F1" s="75"/>
      <c r="G1" s="75"/>
    </row>
    <row r="2" spans="1:7" ht="19.5" customHeight="1" x14ac:dyDescent="0.25">
      <c r="A2" s="76" t="s">
        <v>0</v>
      </c>
      <c r="B2" s="76"/>
      <c r="C2" s="76"/>
      <c r="D2" s="76"/>
      <c r="E2" s="76"/>
      <c r="F2" s="76"/>
      <c r="G2" s="76"/>
    </row>
    <row r="3" spans="1:7" x14ac:dyDescent="0.25">
      <c r="A3" s="76" t="s">
        <v>16</v>
      </c>
      <c r="B3" s="76"/>
      <c r="C3" s="76"/>
      <c r="D3" s="76"/>
      <c r="E3" s="76"/>
      <c r="F3" s="76"/>
      <c r="G3" s="76"/>
    </row>
    <row r="4" spans="1:7" x14ac:dyDescent="0.25">
      <c r="A4" s="76" t="s">
        <v>78</v>
      </c>
      <c r="B4" s="76"/>
      <c r="C4" s="76"/>
      <c r="D4" s="76"/>
      <c r="E4" s="76"/>
      <c r="F4" s="76"/>
      <c r="G4" s="76"/>
    </row>
    <row r="5" spans="1:7" x14ac:dyDescent="0.25">
      <c r="A5" s="8"/>
      <c r="B5" s="8"/>
      <c r="C5" s="8"/>
      <c r="D5" s="8"/>
      <c r="E5" s="8"/>
      <c r="F5" s="8"/>
      <c r="G5" s="8"/>
    </row>
    <row r="6" spans="1:7" ht="26.25" customHeight="1" x14ac:dyDescent="0.25">
      <c r="A6" s="72" t="s">
        <v>1</v>
      </c>
      <c r="B6" s="72"/>
      <c r="C6" s="72"/>
      <c r="D6" s="72"/>
      <c r="E6" s="72"/>
      <c r="F6" s="72"/>
      <c r="G6" s="72"/>
    </row>
    <row r="7" spans="1:7" ht="171.75" customHeight="1" x14ac:dyDescent="0.25">
      <c r="A7" s="63" t="s">
        <v>79</v>
      </c>
      <c r="B7" s="63"/>
      <c r="C7" s="63"/>
      <c r="D7" s="63"/>
      <c r="E7" s="63"/>
      <c r="F7" s="63"/>
      <c r="G7" s="63"/>
    </row>
    <row r="8" spans="1:7" ht="26.25" customHeight="1" x14ac:dyDescent="0.25">
      <c r="A8" s="72" t="s">
        <v>2</v>
      </c>
      <c r="B8" s="72"/>
      <c r="C8" s="72"/>
      <c r="D8" s="72"/>
      <c r="E8" s="72"/>
      <c r="F8" s="72"/>
      <c r="G8" s="72"/>
    </row>
    <row r="9" spans="1:7" ht="45.75" customHeight="1" x14ac:dyDescent="0.25">
      <c r="A9" s="63" t="s">
        <v>54</v>
      </c>
      <c r="B9" s="63"/>
      <c r="C9" s="63"/>
      <c r="D9" s="63"/>
      <c r="E9" s="63"/>
      <c r="F9" s="63"/>
      <c r="G9" s="63"/>
    </row>
    <row r="10" spans="1:7" ht="26.25" customHeight="1" x14ac:dyDescent="0.25">
      <c r="A10" s="72" t="s">
        <v>3</v>
      </c>
      <c r="B10" s="72"/>
      <c r="C10" s="72"/>
      <c r="D10" s="72"/>
      <c r="E10" s="72"/>
      <c r="F10" s="72"/>
      <c r="G10" s="72"/>
    </row>
    <row r="11" spans="1:7" ht="45.75" customHeight="1" x14ac:dyDescent="0.25">
      <c r="A11" s="63" t="s">
        <v>80</v>
      </c>
      <c r="B11" s="63"/>
      <c r="C11" s="63"/>
      <c r="D11" s="63"/>
      <c r="E11" s="63"/>
      <c r="F11" s="63"/>
      <c r="G11" s="63"/>
    </row>
    <row r="12" spans="1:7" ht="26.25" customHeight="1" x14ac:dyDescent="0.25">
      <c r="A12" s="72" t="s">
        <v>4</v>
      </c>
      <c r="B12" s="72"/>
      <c r="C12" s="72"/>
      <c r="D12" s="72"/>
      <c r="E12" s="72"/>
      <c r="F12" s="72"/>
      <c r="G12" s="72"/>
    </row>
    <row r="13" spans="1:7" ht="32.25" customHeight="1" x14ac:dyDescent="0.25">
      <c r="A13" s="63" t="s">
        <v>55</v>
      </c>
      <c r="B13" s="63"/>
      <c r="C13" s="63"/>
      <c r="D13" s="63"/>
      <c r="E13" s="63"/>
      <c r="F13" s="63"/>
      <c r="G13" s="63"/>
    </row>
    <row r="14" spans="1:7" x14ac:dyDescent="0.25">
      <c r="A14" s="50"/>
      <c r="B14" s="49" t="s">
        <v>7</v>
      </c>
      <c r="C14" s="71" t="s">
        <v>49</v>
      </c>
      <c r="D14" s="77"/>
      <c r="E14" s="1"/>
      <c r="F14" s="1"/>
      <c r="G14" s="42">
        <f>G40-G15-G16-G17-G18-G19</f>
        <v>301200</v>
      </c>
    </row>
    <row r="15" spans="1:7" ht="15" customHeight="1" x14ac:dyDescent="0.25">
      <c r="A15" s="50"/>
      <c r="B15" s="49" t="s">
        <v>10</v>
      </c>
      <c r="C15" s="71" t="s">
        <v>50</v>
      </c>
      <c r="D15" s="77"/>
      <c r="E15" s="1"/>
      <c r="F15" s="1"/>
      <c r="G15" s="42">
        <v>35900</v>
      </c>
    </row>
    <row r="16" spans="1:7" x14ac:dyDescent="0.25">
      <c r="A16" s="50"/>
      <c r="B16" s="49" t="s">
        <v>12</v>
      </c>
      <c r="C16" s="71" t="s">
        <v>51</v>
      </c>
      <c r="D16" s="77"/>
      <c r="E16" s="1"/>
      <c r="F16" s="52"/>
      <c r="G16" s="42">
        <v>258170</v>
      </c>
    </row>
    <row r="17" spans="1:7" x14ac:dyDescent="0.25">
      <c r="A17" s="50"/>
      <c r="B17" s="49" t="s">
        <v>13</v>
      </c>
      <c r="C17" s="71" t="s">
        <v>82</v>
      </c>
      <c r="D17" s="77"/>
      <c r="E17" s="1"/>
      <c r="F17" s="1"/>
      <c r="G17" s="42">
        <v>5300</v>
      </c>
    </row>
    <row r="18" spans="1:7" ht="15" customHeight="1" x14ac:dyDescent="0.25">
      <c r="A18" s="50"/>
      <c r="B18" s="49" t="s">
        <v>30</v>
      </c>
      <c r="C18" s="71" t="s">
        <v>83</v>
      </c>
      <c r="D18" s="77"/>
      <c r="E18" s="1"/>
      <c r="F18" s="1"/>
      <c r="G18" s="42">
        <v>30000</v>
      </c>
    </row>
    <row r="19" spans="1:7" x14ac:dyDescent="0.25">
      <c r="A19" s="50"/>
      <c r="B19" s="49" t="s">
        <v>35</v>
      </c>
      <c r="C19" s="51" t="s">
        <v>84</v>
      </c>
      <c r="D19" s="53"/>
      <c r="E19" s="16"/>
      <c r="F19" s="54"/>
      <c r="G19" s="47">
        <v>30000</v>
      </c>
    </row>
    <row r="20" spans="1:7" x14ac:dyDescent="0.25">
      <c r="A20" s="50"/>
      <c r="B20" s="49"/>
      <c r="E20" s="73" t="s">
        <v>8</v>
      </c>
      <c r="F20" s="74"/>
      <c r="G20" s="42">
        <f>SUM(G14:G19)</f>
        <v>660570</v>
      </c>
    </row>
    <row r="21" spans="1:7" x14ac:dyDescent="0.25">
      <c r="A21" s="50"/>
      <c r="B21" s="49"/>
      <c r="C21" s="55"/>
      <c r="D21" s="56"/>
      <c r="E21" s="1"/>
      <c r="F21" s="1"/>
      <c r="G21" s="1"/>
    </row>
    <row r="22" spans="1:7" ht="33" customHeight="1" x14ac:dyDescent="0.25">
      <c r="A22" s="63" t="s">
        <v>87</v>
      </c>
      <c r="B22" s="63"/>
      <c r="C22" s="63"/>
      <c r="D22" s="63"/>
      <c r="E22" s="63"/>
      <c r="F22" s="63"/>
      <c r="G22" s="63"/>
    </row>
    <row r="23" spans="1:7" s="2" customFormat="1" ht="17.100000000000001" customHeight="1" x14ac:dyDescent="0.2">
      <c r="A23" s="9"/>
      <c r="B23" s="9"/>
      <c r="C23" s="9"/>
      <c r="D23" s="9"/>
      <c r="E23" s="10"/>
      <c r="F23" s="10"/>
      <c r="G23" s="11"/>
    </row>
    <row r="24" spans="1:7" s="2" customFormat="1" ht="17.100000000000001" customHeight="1" x14ac:dyDescent="0.2">
      <c r="A24" s="12" t="s">
        <v>7</v>
      </c>
      <c r="B24" s="71" t="s">
        <v>38</v>
      </c>
      <c r="C24" s="71"/>
      <c r="D24" s="71"/>
      <c r="E24" s="71"/>
      <c r="F24" s="71"/>
      <c r="G24" s="71"/>
    </row>
    <row r="25" spans="1:7" s="2" customFormat="1" ht="17.100000000000001" customHeight="1" x14ac:dyDescent="0.2">
      <c r="A25" s="7"/>
      <c r="B25" s="9"/>
      <c r="C25" s="1"/>
      <c r="D25" s="1"/>
      <c r="E25" s="13"/>
      <c r="F25" s="14"/>
      <c r="G25" s="42">
        <f>G44</f>
        <v>161000</v>
      </c>
    </row>
    <row r="26" spans="1:7" s="2" customFormat="1" ht="17.100000000000001" customHeight="1" x14ac:dyDescent="0.2">
      <c r="A26" s="12" t="s">
        <v>10</v>
      </c>
      <c r="B26" s="71" t="s">
        <v>39</v>
      </c>
      <c r="C26" s="71"/>
      <c r="D26" s="71"/>
      <c r="E26" s="71"/>
      <c r="F26" s="71"/>
      <c r="G26" s="71"/>
    </row>
    <row r="27" spans="1:7" s="2" customFormat="1" ht="17.100000000000001" customHeight="1" x14ac:dyDescent="0.2">
      <c r="A27" s="7"/>
      <c r="B27" s="9"/>
      <c r="C27" s="1"/>
      <c r="D27" s="1"/>
      <c r="E27" s="13"/>
      <c r="F27" s="14"/>
      <c r="G27" s="42">
        <f>G64</f>
        <v>50000</v>
      </c>
    </row>
    <row r="28" spans="1:7" s="2" customFormat="1" ht="17.100000000000001" customHeight="1" x14ac:dyDescent="0.2">
      <c r="A28" s="12" t="s">
        <v>12</v>
      </c>
      <c r="B28" s="71" t="s">
        <v>40</v>
      </c>
      <c r="C28" s="71"/>
      <c r="D28" s="71"/>
      <c r="E28" s="71"/>
      <c r="F28" s="71"/>
      <c r="G28" s="71"/>
    </row>
    <row r="29" spans="1:7" s="2" customFormat="1" ht="17.100000000000001" customHeight="1" x14ac:dyDescent="0.2">
      <c r="A29" s="7"/>
      <c r="B29" s="9"/>
      <c r="C29" s="1"/>
      <c r="D29" s="1"/>
      <c r="E29" s="13"/>
      <c r="F29" s="14"/>
      <c r="G29" s="42">
        <f>G75</f>
        <v>30000</v>
      </c>
    </row>
    <row r="30" spans="1:7" s="2" customFormat="1" ht="17.100000000000001" customHeight="1" x14ac:dyDescent="0.2">
      <c r="A30" s="12" t="s">
        <v>13</v>
      </c>
      <c r="B30" s="71" t="s">
        <v>41</v>
      </c>
      <c r="C30" s="71"/>
      <c r="D30" s="71"/>
      <c r="E30" s="71"/>
      <c r="F30" s="71"/>
      <c r="G30" s="71"/>
    </row>
    <row r="31" spans="1:7" s="2" customFormat="1" ht="17.100000000000001" customHeight="1" x14ac:dyDescent="0.2">
      <c r="A31" s="7"/>
      <c r="B31" s="9"/>
      <c r="C31" s="1"/>
      <c r="D31" s="1"/>
      <c r="E31" s="13"/>
      <c r="F31" s="14"/>
      <c r="G31" s="42">
        <f>G86</f>
        <v>45200</v>
      </c>
    </row>
    <row r="32" spans="1:7" s="2" customFormat="1" ht="17.100000000000001" customHeight="1" x14ac:dyDescent="0.2">
      <c r="A32" s="12" t="s">
        <v>30</v>
      </c>
      <c r="B32" s="71" t="s">
        <v>45</v>
      </c>
      <c r="C32" s="71"/>
      <c r="D32" s="71"/>
      <c r="E32" s="71"/>
      <c r="F32" s="71"/>
      <c r="G32" s="71"/>
    </row>
    <row r="33" spans="1:7" s="2" customFormat="1" ht="17.100000000000001" customHeight="1" x14ac:dyDescent="0.2">
      <c r="A33" s="7"/>
      <c r="B33" s="9"/>
      <c r="C33" s="1"/>
      <c r="D33" s="1"/>
      <c r="E33" s="13"/>
      <c r="F33" s="14"/>
      <c r="G33" s="42">
        <f>G111</f>
        <v>67500</v>
      </c>
    </row>
    <row r="34" spans="1:7" s="2" customFormat="1" ht="17.100000000000001" customHeight="1" x14ac:dyDescent="0.2">
      <c r="A34" s="12" t="s">
        <v>35</v>
      </c>
      <c r="B34" s="71" t="s">
        <v>42</v>
      </c>
      <c r="C34" s="71"/>
      <c r="D34" s="71"/>
      <c r="E34" s="71"/>
      <c r="F34" s="71"/>
      <c r="G34" s="71"/>
    </row>
    <row r="35" spans="1:7" s="2" customFormat="1" ht="17.100000000000001" customHeight="1" x14ac:dyDescent="0.2">
      <c r="A35" s="7"/>
      <c r="B35" s="9"/>
      <c r="C35" s="1"/>
      <c r="D35" s="1"/>
      <c r="E35" s="13"/>
      <c r="F35" s="14"/>
      <c r="G35" s="42">
        <f>G115</f>
        <v>43000</v>
      </c>
    </row>
    <row r="36" spans="1:7" s="2" customFormat="1" ht="17.100000000000001" customHeight="1" x14ac:dyDescent="0.2">
      <c r="A36" s="12" t="s">
        <v>36</v>
      </c>
      <c r="B36" s="71" t="s">
        <v>43</v>
      </c>
      <c r="C36" s="71"/>
      <c r="D36" s="71"/>
      <c r="E36" s="71"/>
      <c r="F36" s="71"/>
      <c r="G36" s="71"/>
    </row>
    <row r="37" spans="1:7" s="2" customFormat="1" ht="17.100000000000001" customHeight="1" x14ac:dyDescent="0.2">
      <c r="A37" s="7"/>
      <c r="B37" s="9"/>
      <c r="C37" s="1"/>
      <c r="D37" s="1"/>
      <c r="E37" s="13"/>
      <c r="F37" s="14"/>
      <c r="G37" s="42">
        <f>G127</f>
        <v>60300</v>
      </c>
    </row>
    <row r="38" spans="1:7" s="2" customFormat="1" ht="17.100000000000001" customHeight="1" x14ac:dyDescent="0.2">
      <c r="A38" s="12" t="s">
        <v>37</v>
      </c>
      <c r="B38" s="71" t="s">
        <v>44</v>
      </c>
      <c r="C38" s="71"/>
      <c r="D38" s="71"/>
      <c r="E38" s="71"/>
      <c r="F38" s="71"/>
      <c r="G38" s="71"/>
    </row>
    <row r="39" spans="1:7" s="2" customFormat="1" ht="17.100000000000001" customHeight="1" x14ac:dyDescent="0.2">
      <c r="A39" s="7"/>
      <c r="B39" s="15"/>
      <c r="C39" s="16"/>
      <c r="D39" s="16"/>
      <c r="E39" s="17"/>
      <c r="F39" s="18"/>
      <c r="G39" s="47">
        <f>G137</f>
        <v>203570</v>
      </c>
    </row>
    <row r="40" spans="1:7" s="2" customFormat="1" ht="17.100000000000001" customHeight="1" x14ac:dyDescent="0.2">
      <c r="A40" s="7"/>
      <c r="B40" s="9"/>
      <c r="C40" s="9"/>
      <c r="D40" s="10"/>
      <c r="E40" s="1"/>
      <c r="F40" s="19" t="s">
        <v>8</v>
      </c>
      <c r="G40" s="42">
        <f>G25+G27+G29+G31+G33+G35+G37+G39</f>
        <v>660570</v>
      </c>
    </row>
    <row r="41" spans="1:7" s="2" customFormat="1" ht="17.100000000000001" customHeight="1" x14ac:dyDescent="0.2">
      <c r="A41" s="7"/>
      <c r="B41" s="9"/>
      <c r="C41" s="9"/>
      <c r="D41" s="10"/>
      <c r="E41" s="1"/>
      <c r="F41" s="19"/>
      <c r="G41" s="1"/>
    </row>
    <row r="42" spans="1:7" ht="18" customHeight="1" x14ac:dyDescent="0.25">
      <c r="A42" s="3" t="s">
        <v>7</v>
      </c>
      <c r="B42" s="66" t="s">
        <v>24</v>
      </c>
      <c r="C42" s="66"/>
      <c r="D42" s="66"/>
      <c r="E42" s="66"/>
      <c r="F42" s="66"/>
      <c r="G42" s="66"/>
    </row>
    <row r="43" spans="1:7" s="48" customFormat="1" ht="18" customHeight="1" x14ac:dyDescent="0.25">
      <c r="A43" s="3"/>
      <c r="B43" s="59" t="s">
        <v>88</v>
      </c>
      <c r="C43" s="60"/>
      <c r="D43" s="60"/>
      <c r="E43" s="60"/>
      <c r="F43" s="60"/>
      <c r="G43" s="61"/>
    </row>
    <row r="44" spans="1:7" x14ac:dyDescent="0.25">
      <c r="A44" s="4"/>
      <c r="B44" s="4"/>
      <c r="C44" s="4"/>
      <c r="D44" s="4"/>
      <c r="E44" s="5"/>
      <c r="F44" s="6" t="s">
        <v>8</v>
      </c>
      <c r="G44" s="43">
        <f>G60</f>
        <v>161000</v>
      </c>
    </row>
    <row r="45" spans="1:7" ht="37.5" customHeight="1" x14ac:dyDescent="0.25">
      <c r="A45" s="9"/>
      <c r="B45" s="9"/>
      <c r="C45" s="9"/>
      <c r="D45" s="21"/>
      <c r="E45" s="22"/>
      <c r="F45" s="22"/>
      <c r="G45" s="22" t="s">
        <v>77</v>
      </c>
    </row>
    <row r="46" spans="1:7" x14ac:dyDescent="0.25">
      <c r="A46" s="9"/>
      <c r="B46" s="9"/>
      <c r="C46" s="9"/>
      <c r="D46" s="21"/>
      <c r="E46" s="23"/>
      <c r="F46" s="23"/>
      <c r="G46" s="23"/>
    </row>
    <row r="47" spans="1:7" ht="43.5" customHeight="1" x14ac:dyDescent="0.25">
      <c r="A47" s="7" t="s">
        <v>9</v>
      </c>
      <c r="B47" s="63" t="s">
        <v>70</v>
      </c>
      <c r="C47" s="63"/>
      <c r="D47" s="63"/>
      <c r="E47" s="63"/>
      <c r="F47" s="63"/>
      <c r="G47" s="63"/>
    </row>
    <row r="48" spans="1:7" s="26" customFormat="1" ht="32.25" customHeight="1" x14ac:dyDescent="0.25">
      <c r="A48" s="24"/>
      <c r="B48" s="24"/>
      <c r="C48" s="24"/>
      <c r="D48" s="24"/>
      <c r="E48" s="25"/>
      <c r="F48" s="25"/>
      <c r="G48" s="44">
        <v>55000</v>
      </c>
    </row>
    <row r="49" spans="1:7" ht="118.5" customHeight="1" x14ac:dyDescent="0.25">
      <c r="A49" s="7" t="s">
        <v>11</v>
      </c>
      <c r="B49" s="63" t="s">
        <v>56</v>
      </c>
      <c r="C49" s="63"/>
      <c r="D49" s="63"/>
      <c r="E49" s="63"/>
      <c r="F49" s="63"/>
      <c r="G49" s="63"/>
    </row>
    <row r="50" spans="1:7" s="26" customFormat="1" ht="32.25" customHeight="1" x14ac:dyDescent="0.25">
      <c r="A50" s="24"/>
      <c r="B50" s="24"/>
      <c r="C50" s="24"/>
      <c r="D50" s="24"/>
      <c r="E50" s="25"/>
      <c r="F50" s="25"/>
      <c r="G50" s="44">
        <v>32000</v>
      </c>
    </row>
    <row r="51" spans="1:7" ht="74.25" customHeight="1" x14ac:dyDescent="0.25">
      <c r="A51" s="7" t="s">
        <v>19</v>
      </c>
      <c r="B51" s="63" t="s">
        <v>57</v>
      </c>
      <c r="C51" s="63"/>
      <c r="D51" s="63"/>
      <c r="E51" s="63"/>
      <c r="F51" s="63"/>
      <c r="G51" s="63"/>
    </row>
    <row r="52" spans="1:7" s="26" customFormat="1" ht="32.25" customHeight="1" x14ac:dyDescent="0.25">
      <c r="A52" s="24"/>
      <c r="B52" s="24"/>
      <c r="C52" s="24"/>
      <c r="D52" s="24"/>
      <c r="E52" s="25"/>
      <c r="F52" s="25"/>
      <c r="G52" s="44">
        <v>15000</v>
      </c>
    </row>
    <row r="53" spans="1:7" ht="88.5" customHeight="1" x14ac:dyDescent="0.25">
      <c r="A53" s="7" t="s">
        <v>25</v>
      </c>
      <c r="B53" s="63" t="s">
        <v>58</v>
      </c>
      <c r="C53" s="63"/>
      <c r="D53" s="63"/>
      <c r="E53" s="63"/>
      <c r="F53" s="63"/>
      <c r="G53" s="63"/>
    </row>
    <row r="54" spans="1:7" s="26" customFormat="1" ht="32.25" customHeight="1" x14ac:dyDescent="0.25">
      <c r="A54" s="24"/>
      <c r="B54" s="24"/>
      <c r="C54" s="24"/>
      <c r="D54" s="24"/>
      <c r="E54" s="25"/>
      <c r="F54" s="25"/>
      <c r="G54" s="44">
        <v>15000</v>
      </c>
    </row>
    <row r="55" spans="1:7" ht="15.75" customHeight="1" x14ac:dyDescent="0.25">
      <c r="A55" s="9" t="s">
        <v>27</v>
      </c>
      <c r="B55" s="62" t="s">
        <v>26</v>
      </c>
      <c r="C55" s="62"/>
      <c r="D55" s="62"/>
      <c r="E55" s="62"/>
      <c r="F55" s="62"/>
      <c r="G55" s="62"/>
    </row>
    <row r="56" spans="1:7" ht="34.5" customHeight="1" x14ac:dyDescent="0.25">
      <c r="A56" s="7"/>
      <c r="B56" s="63" t="s">
        <v>59</v>
      </c>
      <c r="C56" s="63"/>
      <c r="D56" s="63"/>
      <c r="E56" s="63"/>
      <c r="F56" s="63"/>
      <c r="G56" s="63"/>
    </row>
    <row r="57" spans="1:7" s="26" customFormat="1" ht="32.25" customHeight="1" x14ac:dyDescent="0.25">
      <c r="A57" s="24"/>
      <c r="B57" s="24"/>
      <c r="C57" s="24"/>
      <c r="D57" s="24"/>
      <c r="E57" s="25"/>
      <c r="F57" s="25"/>
      <c r="G57" s="44">
        <v>40000</v>
      </c>
    </row>
    <row r="58" spans="1:7" ht="15.75" customHeight="1" x14ac:dyDescent="0.25">
      <c r="A58" s="9" t="s">
        <v>29</v>
      </c>
      <c r="B58" s="62" t="s">
        <v>52</v>
      </c>
      <c r="C58" s="62"/>
      <c r="D58" s="62"/>
      <c r="E58" s="62"/>
      <c r="F58" s="62"/>
      <c r="G58" s="62"/>
    </row>
    <row r="59" spans="1:7" s="26" customFormat="1" ht="32.25" customHeight="1" x14ac:dyDescent="0.25">
      <c r="A59" s="24"/>
      <c r="B59" s="27"/>
      <c r="C59" s="27"/>
      <c r="D59" s="27"/>
      <c r="E59" s="28"/>
      <c r="F59" s="28"/>
      <c r="G59" s="46">
        <v>4000</v>
      </c>
    </row>
    <row r="60" spans="1:7" ht="18" customHeight="1" x14ac:dyDescent="0.25">
      <c r="A60" s="7"/>
      <c r="B60" s="9"/>
      <c r="C60" s="29" t="s">
        <v>8</v>
      </c>
      <c r="D60" s="30"/>
      <c r="E60" s="20"/>
      <c r="F60" s="20"/>
      <c r="G60" s="45">
        <f>G48+G50+G52+G54+G57+G59</f>
        <v>161000</v>
      </c>
    </row>
    <row r="61" spans="1:7" ht="18" customHeight="1" x14ac:dyDescent="0.25">
      <c r="A61" s="7"/>
      <c r="B61" s="9"/>
      <c r="C61" s="29"/>
      <c r="D61" s="30"/>
      <c r="E61" s="20"/>
      <c r="F61" s="20"/>
      <c r="G61" s="20"/>
    </row>
    <row r="62" spans="1:7" ht="18" customHeight="1" x14ac:dyDescent="0.25">
      <c r="A62" s="3" t="s">
        <v>10</v>
      </c>
      <c r="B62" s="66" t="s">
        <v>23</v>
      </c>
      <c r="C62" s="66"/>
      <c r="D62" s="66"/>
      <c r="E62" s="66"/>
      <c r="F62" s="66"/>
      <c r="G62" s="66"/>
    </row>
    <row r="63" spans="1:7" ht="18" customHeight="1" x14ac:dyDescent="0.25">
      <c r="A63" s="3"/>
      <c r="B63" s="59" t="s">
        <v>89</v>
      </c>
      <c r="C63" s="60"/>
      <c r="D63" s="60"/>
      <c r="E63" s="60"/>
      <c r="F63" s="60"/>
      <c r="G63" s="61"/>
    </row>
    <row r="64" spans="1:7" ht="18" customHeight="1" x14ac:dyDescent="0.25">
      <c r="A64" s="4"/>
      <c r="B64" s="4"/>
      <c r="C64" s="4"/>
      <c r="D64" s="4"/>
      <c r="E64" s="5"/>
      <c r="F64" s="6" t="s">
        <v>8</v>
      </c>
      <c r="G64" s="43">
        <f>G71</f>
        <v>50000</v>
      </c>
    </row>
    <row r="65" spans="1:7" ht="37.5" customHeight="1" x14ac:dyDescent="0.25">
      <c r="A65" s="9"/>
      <c r="B65" s="9"/>
      <c r="C65" s="9"/>
      <c r="D65" s="21"/>
      <c r="E65" s="22"/>
      <c r="F65" s="22"/>
      <c r="G65" s="22" t="s">
        <v>77</v>
      </c>
    </row>
    <row r="66" spans="1:7" s="26" customFormat="1" ht="13.5" customHeight="1" x14ac:dyDescent="0.2">
      <c r="A66" s="9" t="s">
        <v>9</v>
      </c>
      <c r="B66" s="63" t="s">
        <v>21</v>
      </c>
      <c r="C66" s="63"/>
      <c r="D66" s="63"/>
      <c r="E66" s="63"/>
      <c r="F66" s="63"/>
      <c r="G66" s="63"/>
    </row>
    <row r="67" spans="1:7" ht="64.5" customHeight="1" x14ac:dyDescent="0.25">
      <c r="A67" s="9"/>
      <c r="B67" s="63" t="s">
        <v>60</v>
      </c>
      <c r="C67" s="63"/>
      <c r="D67" s="63"/>
      <c r="E67" s="63"/>
      <c r="F67" s="63"/>
      <c r="G67" s="63"/>
    </row>
    <row r="68" spans="1:7" s="26" customFormat="1" ht="32.25" customHeight="1" x14ac:dyDescent="0.25">
      <c r="A68" s="24"/>
      <c r="B68" s="24"/>
      <c r="C68" s="24"/>
      <c r="D68" s="24"/>
      <c r="E68" s="25"/>
      <c r="F68" s="25"/>
      <c r="G68" s="44">
        <v>15000</v>
      </c>
    </row>
    <row r="69" spans="1:7" ht="30" customHeight="1" x14ac:dyDescent="0.25">
      <c r="A69" s="7" t="s">
        <v>11</v>
      </c>
      <c r="B69" s="69" t="s">
        <v>73</v>
      </c>
      <c r="C69" s="69"/>
      <c r="D69" s="69"/>
      <c r="E69" s="69"/>
      <c r="F69" s="69"/>
      <c r="G69" s="69"/>
    </row>
    <row r="70" spans="1:7" s="26" customFormat="1" ht="32.25" customHeight="1" x14ac:dyDescent="0.25">
      <c r="A70" s="24"/>
      <c r="B70" s="27"/>
      <c r="C70" s="27"/>
      <c r="D70" s="27"/>
      <c r="E70" s="28"/>
      <c r="F70" s="28"/>
      <c r="G70" s="46">
        <v>35000</v>
      </c>
    </row>
    <row r="71" spans="1:7" ht="18" customHeight="1" x14ac:dyDescent="0.25">
      <c r="A71" s="7"/>
      <c r="B71" s="9"/>
      <c r="C71" s="29" t="s">
        <v>8</v>
      </c>
      <c r="D71" s="30"/>
      <c r="E71" s="20"/>
      <c r="F71" s="20"/>
      <c r="G71" s="45">
        <f>G68+G70</f>
        <v>50000</v>
      </c>
    </row>
    <row r="72" spans="1:7" ht="18" customHeight="1" x14ac:dyDescent="0.25">
      <c r="A72" s="7"/>
      <c r="B72" s="9"/>
      <c r="C72" s="29"/>
      <c r="D72" s="30"/>
      <c r="E72" s="20"/>
      <c r="F72" s="20"/>
      <c r="G72" s="20"/>
    </row>
    <row r="73" spans="1:7" ht="18" customHeight="1" x14ac:dyDescent="0.25">
      <c r="A73" s="3" t="s">
        <v>12</v>
      </c>
      <c r="B73" s="66" t="s">
        <v>33</v>
      </c>
      <c r="C73" s="66"/>
      <c r="D73" s="66"/>
      <c r="E73" s="66"/>
      <c r="F73" s="66"/>
      <c r="G73" s="66"/>
    </row>
    <row r="74" spans="1:7" ht="18" customHeight="1" x14ac:dyDescent="0.25">
      <c r="A74" s="3"/>
      <c r="B74" s="59" t="s">
        <v>90</v>
      </c>
      <c r="C74" s="67"/>
      <c r="D74" s="67"/>
      <c r="E74" s="67"/>
      <c r="F74" s="67"/>
      <c r="G74" s="70"/>
    </row>
    <row r="75" spans="1:7" ht="18" customHeight="1" x14ac:dyDescent="0.25">
      <c r="A75" s="4"/>
      <c r="B75" s="4"/>
      <c r="C75" s="4"/>
      <c r="D75" s="4"/>
      <c r="E75" s="5"/>
      <c r="F75" s="6" t="s">
        <v>8</v>
      </c>
      <c r="G75" s="43">
        <f>G81</f>
        <v>30000</v>
      </c>
    </row>
    <row r="76" spans="1:7" ht="37.5" customHeight="1" x14ac:dyDescent="0.25">
      <c r="A76" s="9"/>
      <c r="B76" s="9"/>
      <c r="C76" s="9"/>
      <c r="D76" s="21"/>
      <c r="E76" s="22"/>
      <c r="F76" s="22"/>
      <c r="G76" s="22" t="s">
        <v>77</v>
      </c>
    </row>
    <row r="77" spans="1:7" ht="18" customHeight="1" x14ac:dyDescent="0.25">
      <c r="A77" s="7" t="s">
        <v>9</v>
      </c>
      <c r="B77" s="69" t="s">
        <v>28</v>
      </c>
      <c r="C77" s="69"/>
      <c r="D77" s="69"/>
      <c r="E77" s="69"/>
      <c r="F77" s="69"/>
      <c r="G77" s="69"/>
    </row>
    <row r="78" spans="1:7" s="26" customFormat="1" ht="46.5" customHeight="1" x14ac:dyDescent="0.25">
      <c r="A78" s="7"/>
      <c r="B78" s="63" t="s">
        <v>61</v>
      </c>
      <c r="C78" s="63"/>
      <c r="D78" s="63"/>
      <c r="E78" s="63"/>
      <c r="F78" s="63"/>
      <c r="G78" s="63"/>
    </row>
    <row r="79" spans="1:7" ht="32.25" customHeight="1" x14ac:dyDescent="0.25">
      <c r="A79" s="7"/>
      <c r="B79" s="63" t="s">
        <v>96</v>
      </c>
      <c r="C79" s="63"/>
      <c r="D79" s="63"/>
      <c r="E79" s="63"/>
      <c r="F79" s="63"/>
      <c r="G79" s="63"/>
    </row>
    <row r="80" spans="1:7" s="26" customFormat="1" ht="32.25" customHeight="1" x14ac:dyDescent="0.25">
      <c r="A80" s="24"/>
      <c r="B80" s="27"/>
      <c r="C80" s="27"/>
      <c r="D80" s="27"/>
      <c r="E80" s="28"/>
      <c r="F80" s="28"/>
      <c r="G80" s="46">
        <v>30000</v>
      </c>
    </row>
    <row r="81" spans="1:7" ht="18" customHeight="1" x14ac:dyDescent="0.25">
      <c r="A81" s="7"/>
      <c r="B81" s="9"/>
      <c r="C81" s="29" t="s">
        <v>8</v>
      </c>
      <c r="D81" s="30"/>
      <c r="E81" s="20"/>
      <c r="F81" s="20"/>
      <c r="G81" s="45">
        <f>G80</f>
        <v>30000</v>
      </c>
    </row>
    <row r="82" spans="1:7" ht="18" customHeight="1" x14ac:dyDescent="0.25">
      <c r="A82" s="7"/>
      <c r="B82" s="9"/>
      <c r="C82" s="29"/>
      <c r="D82" s="30"/>
      <c r="E82" s="20"/>
      <c r="F82" s="20"/>
      <c r="G82" s="20"/>
    </row>
    <row r="83" spans="1:7" ht="51.75" customHeight="1" x14ac:dyDescent="0.25">
      <c r="A83" s="7"/>
      <c r="B83" s="9"/>
      <c r="C83" s="29"/>
      <c r="D83" s="30"/>
      <c r="E83" s="20"/>
      <c r="F83" s="20"/>
      <c r="G83" s="20"/>
    </row>
    <row r="84" spans="1:7" ht="18" customHeight="1" x14ac:dyDescent="0.25">
      <c r="A84" s="3" t="s">
        <v>13</v>
      </c>
      <c r="B84" s="66" t="s">
        <v>34</v>
      </c>
      <c r="C84" s="66"/>
      <c r="D84" s="66"/>
      <c r="E84" s="66"/>
      <c r="F84" s="66"/>
      <c r="G84" s="66"/>
    </row>
    <row r="85" spans="1:7" s="2" customFormat="1" ht="18" customHeight="1" x14ac:dyDescent="0.2">
      <c r="A85" s="3"/>
      <c r="B85" s="59" t="s">
        <v>91</v>
      </c>
      <c r="C85" s="67"/>
      <c r="D85" s="67"/>
      <c r="E85" s="67"/>
      <c r="F85" s="67"/>
      <c r="G85" s="68"/>
    </row>
    <row r="86" spans="1:7" ht="18" customHeight="1" x14ac:dyDescent="0.25">
      <c r="A86" s="4"/>
      <c r="B86" s="4"/>
      <c r="C86" s="4"/>
      <c r="D86" s="4"/>
      <c r="E86" s="5"/>
      <c r="F86" s="6" t="s">
        <v>8</v>
      </c>
      <c r="G86" s="43">
        <f>G95</f>
        <v>45200</v>
      </c>
    </row>
    <row r="87" spans="1:7" ht="37.5" customHeight="1" x14ac:dyDescent="0.25">
      <c r="A87" s="9"/>
      <c r="B87" s="9"/>
      <c r="C87" s="9"/>
      <c r="D87" s="21"/>
      <c r="E87" s="22"/>
      <c r="F87" s="22"/>
      <c r="G87" s="22" t="s">
        <v>77</v>
      </c>
    </row>
    <row r="88" spans="1:7" ht="19.5" customHeight="1" x14ac:dyDescent="0.25">
      <c r="A88" s="9" t="s">
        <v>9</v>
      </c>
      <c r="B88" s="62" t="s">
        <v>20</v>
      </c>
      <c r="C88" s="62"/>
      <c r="D88" s="62"/>
      <c r="E88" s="62"/>
      <c r="F88" s="62"/>
      <c r="G88" s="62"/>
    </row>
    <row r="89" spans="1:7" ht="202.5" customHeight="1" x14ac:dyDescent="0.25">
      <c r="A89" s="9"/>
      <c r="B89" s="63" t="s">
        <v>62</v>
      </c>
      <c r="C89" s="63"/>
      <c r="D89" s="63"/>
      <c r="E89" s="63"/>
      <c r="F89" s="63"/>
      <c r="G89" s="63"/>
    </row>
    <row r="90" spans="1:7" s="26" customFormat="1" ht="32.25" customHeight="1" x14ac:dyDescent="0.25">
      <c r="A90" s="24"/>
      <c r="B90" s="24"/>
      <c r="C90" s="24"/>
      <c r="D90" s="24"/>
      <c r="E90" s="25"/>
      <c r="F90" s="25"/>
      <c r="G90" s="44">
        <v>32100</v>
      </c>
    </row>
    <row r="91" spans="1:7" ht="21.75" customHeight="1" x14ac:dyDescent="0.25">
      <c r="A91" s="7" t="s">
        <v>11</v>
      </c>
      <c r="B91" s="69" t="s">
        <v>53</v>
      </c>
      <c r="C91" s="69"/>
      <c r="D91" s="69"/>
      <c r="E91" s="69"/>
      <c r="F91" s="69"/>
      <c r="G91" s="69"/>
    </row>
    <row r="92" spans="1:7" s="26" customFormat="1" ht="32.25" customHeight="1" x14ac:dyDescent="0.25">
      <c r="A92" s="24"/>
      <c r="B92" s="24"/>
      <c r="C92" s="24"/>
      <c r="D92" s="24"/>
      <c r="E92" s="25"/>
      <c r="F92" s="25"/>
      <c r="G92" s="44">
        <v>3100</v>
      </c>
    </row>
    <row r="93" spans="1:7" ht="21.75" customHeight="1" x14ac:dyDescent="0.25">
      <c r="A93" s="7" t="s">
        <v>11</v>
      </c>
      <c r="B93" s="69" t="s">
        <v>75</v>
      </c>
      <c r="C93" s="69"/>
      <c r="D93" s="69"/>
      <c r="E93" s="69"/>
      <c r="F93" s="69"/>
      <c r="G93" s="69"/>
    </row>
    <row r="94" spans="1:7" s="26" customFormat="1" ht="32.25" customHeight="1" x14ac:dyDescent="0.25">
      <c r="A94" s="24"/>
      <c r="B94" s="27"/>
      <c r="C94" s="27"/>
      <c r="D94" s="27"/>
      <c r="E94" s="28"/>
      <c r="F94" s="28"/>
      <c r="G94" s="46">
        <v>10000</v>
      </c>
    </row>
    <row r="95" spans="1:7" ht="18" customHeight="1" x14ac:dyDescent="0.25">
      <c r="A95" s="7"/>
      <c r="B95" s="9"/>
      <c r="C95" s="29" t="s">
        <v>8</v>
      </c>
      <c r="D95" s="30"/>
      <c r="E95" s="20"/>
      <c r="F95" s="20"/>
      <c r="G95" s="45">
        <f>G90+G92+G94</f>
        <v>45200</v>
      </c>
    </row>
    <row r="96" spans="1:7" ht="18" customHeight="1" x14ac:dyDescent="0.25">
      <c r="A96" s="7"/>
      <c r="B96" s="9"/>
      <c r="C96" s="29"/>
      <c r="D96" s="30"/>
      <c r="E96" s="20"/>
      <c r="F96" s="20"/>
      <c r="G96" s="20"/>
    </row>
    <row r="97" spans="1:7" ht="18" customHeight="1" x14ac:dyDescent="0.25">
      <c r="A97" s="3" t="s">
        <v>30</v>
      </c>
      <c r="B97" s="66" t="s">
        <v>47</v>
      </c>
      <c r="C97" s="66"/>
      <c r="D97" s="66"/>
      <c r="E97" s="66"/>
      <c r="F97" s="66"/>
      <c r="G97" s="66"/>
    </row>
    <row r="98" spans="1:7" s="2" customFormat="1" ht="18" customHeight="1" x14ac:dyDescent="0.2">
      <c r="A98" s="3"/>
      <c r="B98" s="59" t="s">
        <v>92</v>
      </c>
      <c r="C98" s="67"/>
      <c r="D98" s="67"/>
      <c r="E98" s="67"/>
      <c r="F98" s="67"/>
      <c r="G98" s="68"/>
    </row>
    <row r="99" spans="1:7" ht="18" customHeight="1" x14ac:dyDescent="0.25">
      <c r="A99" s="4"/>
      <c r="B99" s="4"/>
      <c r="C99" s="4"/>
      <c r="D99" s="4"/>
      <c r="E99" s="5"/>
      <c r="F99" s="6" t="s">
        <v>8</v>
      </c>
      <c r="G99" s="43">
        <f>G111</f>
        <v>67500</v>
      </c>
    </row>
    <row r="100" spans="1:7" ht="37.5" customHeight="1" x14ac:dyDescent="0.25">
      <c r="A100" s="9"/>
      <c r="B100" s="9"/>
      <c r="C100" s="9"/>
      <c r="D100" s="21"/>
      <c r="E100" s="22"/>
      <c r="F100" s="22"/>
      <c r="G100" s="22" t="s">
        <v>77</v>
      </c>
    </row>
    <row r="101" spans="1:7" ht="78" customHeight="1" x14ac:dyDescent="0.25">
      <c r="A101" s="7" t="s">
        <v>9</v>
      </c>
      <c r="B101" s="63" t="s">
        <v>76</v>
      </c>
      <c r="C101" s="63"/>
      <c r="D101" s="63"/>
      <c r="E101" s="63"/>
      <c r="F101" s="63"/>
      <c r="G101" s="63"/>
    </row>
    <row r="102" spans="1:7" s="26" customFormat="1" ht="32.25" customHeight="1" x14ac:dyDescent="0.25">
      <c r="A102" s="24"/>
      <c r="B102" s="24"/>
      <c r="C102" s="24"/>
      <c r="D102" s="24"/>
      <c r="E102" s="25"/>
      <c r="F102" s="25"/>
      <c r="G102" s="44">
        <v>12000</v>
      </c>
    </row>
    <row r="103" spans="1:7" ht="35.25" customHeight="1" x14ac:dyDescent="0.25">
      <c r="A103" s="7" t="s">
        <v>11</v>
      </c>
      <c r="B103" s="63" t="s">
        <v>63</v>
      </c>
      <c r="C103" s="63"/>
      <c r="D103" s="63"/>
      <c r="E103" s="63"/>
      <c r="F103" s="63"/>
      <c r="G103" s="63"/>
    </row>
    <row r="104" spans="1:7" s="26" customFormat="1" ht="32.25" customHeight="1" x14ac:dyDescent="0.25">
      <c r="A104" s="24"/>
      <c r="B104" s="24"/>
      <c r="C104" s="24"/>
      <c r="D104" s="24"/>
      <c r="E104" s="25"/>
      <c r="F104" s="25"/>
      <c r="G104" s="44">
        <v>30000</v>
      </c>
    </row>
    <row r="105" spans="1:7" ht="78" customHeight="1" x14ac:dyDescent="0.25">
      <c r="A105" s="7" t="s">
        <v>19</v>
      </c>
      <c r="B105" s="63" t="s">
        <v>68</v>
      </c>
      <c r="C105" s="63"/>
      <c r="D105" s="63"/>
      <c r="E105" s="63"/>
      <c r="F105" s="63"/>
      <c r="G105" s="63"/>
    </row>
    <row r="106" spans="1:7" s="26" customFormat="1" ht="32.25" customHeight="1" x14ac:dyDescent="0.25">
      <c r="A106" s="24"/>
      <c r="B106" s="24"/>
      <c r="C106" s="24"/>
      <c r="D106" s="24"/>
      <c r="E106" s="25"/>
      <c r="F106" s="25"/>
      <c r="G106" s="44">
        <v>18000</v>
      </c>
    </row>
    <row r="107" spans="1:7" ht="33.75" customHeight="1" x14ac:dyDescent="0.25">
      <c r="A107" s="7" t="s">
        <v>25</v>
      </c>
      <c r="B107" s="63" t="s">
        <v>74</v>
      </c>
      <c r="C107" s="63"/>
      <c r="D107" s="63"/>
      <c r="E107" s="63"/>
      <c r="F107" s="63"/>
      <c r="G107" s="63"/>
    </row>
    <row r="108" spans="1:7" s="26" customFormat="1" ht="32.25" customHeight="1" x14ac:dyDescent="0.25">
      <c r="A108" s="24"/>
      <c r="B108" s="24"/>
      <c r="C108" s="24"/>
      <c r="D108" s="24"/>
      <c r="E108" s="57"/>
      <c r="F108" s="44"/>
      <c r="G108" s="44">
        <v>5000</v>
      </c>
    </row>
    <row r="109" spans="1:7" ht="45.75" customHeight="1" x14ac:dyDescent="0.25">
      <c r="A109" s="7" t="s">
        <v>27</v>
      </c>
      <c r="B109" s="63" t="s">
        <v>65</v>
      </c>
      <c r="C109" s="63"/>
      <c r="D109" s="63"/>
      <c r="E109" s="63"/>
      <c r="F109" s="63"/>
      <c r="G109" s="63"/>
    </row>
    <row r="110" spans="1:7" s="26" customFormat="1" ht="32.25" customHeight="1" x14ac:dyDescent="0.25">
      <c r="A110" s="24"/>
      <c r="B110" s="24"/>
      <c r="C110" s="24"/>
      <c r="D110" s="24"/>
      <c r="E110" s="25"/>
      <c r="F110" s="25"/>
      <c r="G110" s="46">
        <v>2500</v>
      </c>
    </row>
    <row r="111" spans="1:7" ht="18" customHeight="1" x14ac:dyDescent="0.25">
      <c r="A111" s="7"/>
      <c r="B111" s="31"/>
      <c r="C111" s="32" t="s">
        <v>8</v>
      </c>
      <c r="D111" s="33"/>
      <c r="E111" s="34"/>
      <c r="F111" s="34"/>
      <c r="G111" s="45">
        <f>G102+G104+G106+G110+G108</f>
        <v>67500</v>
      </c>
    </row>
    <row r="112" spans="1:7" ht="18" customHeight="1" x14ac:dyDescent="0.25">
      <c r="A112" s="7"/>
      <c r="B112" s="9"/>
      <c r="C112" s="29"/>
      <c r="D112" s="30"/>
      <c r="E112" s="20"/>
      <c r="F112" s="20"/>
      <c r="G112" s="20"/>
    </row>
    <row r="113" spans="1:7" ht="18" customHeight="1" x14ac:dyDescent="0.25">
      <c r="A113" s="3" t="s">
        <v>35</v>
      </c>
      <c r="B113" s="66" t="s">
        <v>31</v>
      </c>
      <c r="C113" s="66"/>
      <c r="D113" s="66"/>
      <c r="E113" s="66"/>
      <c r="F113" s="66"/>
      <c r="G113" s="66"/>
    </row>
    <row r="114" spans="1:7" ht="18" customHeight="1" x14ac:dyDescent="0.25">
      <c r="A114" s="3"/>
      <c r="B114" s="59" t="s">
        <v>93</v>
      </c>
      <c r="C114" s="60"/>
      <c r="D114" s="60"/>
      <c r="E114" s="60"/>
      <c r="F114" s="60"/>
      <c r="G114" s="61"/>
    </row>
    <row r="115" spans="1:7" ht="18" customHeight="1" x14ac:dyDescent="0.25">
      <c r="A115" s="4"/>
      <c r="B115" s="4"/>
      <c r="C115" s="4"/>
      <c r="D115" s="4"/>
      <c r="E115" s="5"/>
      <c r="F115" s="6" t="s">
        <v>8</v>
      </c>
      <c r="G115" s="43">
        <f>G123</f>
        <v>43000</v>
      </c>
    </row>
    <row r="116" spans="1:7" ht="37.5" customHeight="1" x14ac:dyDescent="0.25">
      <c r="A116" s="9"/>
      <c r="B116" s="9"/>
      <c r="C116" s="9"/>
      <c r="D116" s="21"/>
      <c r="E116" s="22"/>
      <c r="F116" s="22"/>
      <c r="G116" s="22" t="s">
        <v>77</v>
      </c>
    </row>
    <row r="117" spans="1:7" s="26" customFormat="1" ht="149.25" customHeight="1" x14ac:dyDescent="0.25">
      <c r="A117" s="7" t="s">
        <v>9</v>
      </c>
      <c r="B117" s="63" t="s">
        <v>69</v>
      </c>
      <c r="C117" s="63"/>
      <c r="D117" s="63"/>
      <c r="E117" s="63"/>
      <c r="F117" s="63"/>
      <c r="G117" s="63"/>
    </row>
    <row r="118" spans="1:7" s="26" customFormat="1" ht="32.25" customHeight="1" x14ac:dyDescent="0.25">
      <c r="A118" s="24"/>
      <c r="B118" s="24"/>
      <c r="C118" s="24"/>
      <c r="D118" s="24"/>
      <c r="E118" s="25"/>
      <c r="F118" s="25"/>
      <c r="G118" s="44">
        <v>20000</v>
      </c>
    </row>
    <row r="119" spans="1:7" ht="30" customHeight="1" x14ac:dyDescent="0.25">
      <c r="A119" s="7" t="s">
        <v>11</v>
      </c>
      <c r="B119" s="63" t="s">
        <v>64</v>
      </c>
      <c r="C119" s="63"/>
      <c r="D119" s="63"/>
      <c r="E119" s="63"/>
      <c r="F119" s="63"/>
      <c r="G119" s="63"/>
    </row>
    <row r="120" spans="1:7" s="26" customFormat="1" ht="32.25" customHeight="1" x14ac:dyDescent="0.25">
      <c r="A120" s="24"/>
      <c r="B120" s="24"/>
      <c r="C120" s="24"/>
      <c r="D120" s="24"/>
      <c r="E120" s="25"/>
      <c r="F120" s="25"/>
      <c r="G120" s="44">
        <v>3000</v>
      </c>
    </row>
    <row r="121" spans="1:7" ht="30" customHeight="1" x14ac:dyDescent="0.25">
      <c r="A121" s="7" t="s">
        <v>19</v>
      </c>
      <c r="B121" s="63" t="s">
        <v>85</v>
      </c>
      <c r="C121" s="63"/>
      <c r="D121" s="63"/>
      <c r="E121" s="63"/>
      <c r="F121" s="63"/>
      <c r="G121" s="63"/>
    </row>
    <row r="122" spans="1:7" s="26" customFormat="1" ht="32.25" customHeight="1" x14ac:dyDescent="0.25">
      <c r="A122" s="24"/>
      <c r="B122" s="27"/>
      <c r="C122" s="27"/>
      <c r="D122" s="27"/>
      <c r="E122" s="28"/>
      <c r="F122" s="28"/>
      <c r="G122" s="46">
        <v>20000</v>
      </c>
    </row>
    <row r="123" spans="1:7" ht="18" customHeight="1" x14ac:dyDescent="0.25">
      <c r="A123" s="7"/>
      <c r="B123" s="9"/>
      <c r="C123" s="29" t="s">
        <v>8</v>
      </c>
      <c r="D123" s="30"/>
      <c r="E123" s="20"/>
      <c r="F123" s="20"/>
      <c r="G123" s="45">
        <f>G118+G120+G122</f>
        <v>43000</v>
      </c>
    </row>
    <row r="124" spans="1:7" ht="18" customHeight="1" x14ac:dyDescent="0.25">
      <c r="A124" s="7"/>
      <c r="B124" s="9"/>
      <c r="C124" s="29"/>
      <c r="D124" s="30"/>
      <c r="E124" s="20"/>
      <c r="F124" s="20"/>
      <c r="G124" s="20"/>
    </row>
    <row r="125" spans="1:7" ht="18" customHeight="1" x14ac:dyDescent="0.25">
      <c r="A125" s="3" t="s">
        <v>36</v>
      </c>
      <c r="B125" s="66" t="s">
        <v>46</v>
      </c>
      <c r="C125" s="66"/>
      <c r="D125" s="66"/>
      <c r="E125" s="66"/>
      <c r="F125" s="66"/>
      <c r="G125" s="66"/>
    </row>
    <row r="126" spans="1:7" s="48" customFormat="1" ht="18" customHeight="1" x14ac:dyDescent="0.25">
      <c r="A126" s="3"/>
      <c r="B126" s="59" t="s">
        <v>94</v>
      </c>
      <c r="C126" s="60"/>
      <c r="D126" s="60"/>
      <c r="E126" s="60"/>
      <c r="F126" s="60"/>
      <c r="G126" s="61"/>
    </row>
    <row r="127" spans="1:7" ht="18" customHeight="1" x14ac:dyDescent="0.25">
      <c r="A127" s="4"/>
      <c r="B127" s="4"/>
      <c r="C127" s="4"/>
      <c r="D127" s="4"/>
      <c r="E127" s="5"/>
      <c r="F127" s="6" t="s">
        <v>8</v>
      </c>
      <c r="G127" s="43">
        <f>G133</f>
        <v>60300</v>
      </c>
    </row>
    <row r="128" spans="1:7" ht="37.5" customHeight="1" x14ac:dyDescent="0.25">
      <c r="A128" s="9"/>
      <c r="B128" s="9"/>
      <c r="C128" s="9"/>
      <c r="D128" s="21"/>
      <c r="E128" s="22"/>
      <c r="F128" s="22"/>
      <c r="G128" s="22" t="s">
        <v>77</v>
      </c>
    </row>
    <row r="129" spans="1:7" s="26" customFormat="1" ht="59.25" customHeight="1" x14ac:dyDescent="0.25">
      <c r="A129" s="7" t="s">
        <v>9</v>
      </c>
      <c r="B129" s="63" t="s">
        <v>71</v>
      </c>
      <c r="C129" s="63"/>
      <c r="D129" s="63"/>
      <c r="E129" s="63"/>
      <c r="F129" s="63"/>
      <c r="G129" s="63"/>
    </row>
    <row r="130" spans="1:7" s="26" customFormat="1" ht="32.25" customHeight="1" x14ac:dyDescent="0.25">
      <c r="A130" s="24"/>
      <c r="B130" s="24"/>
      <c r="C130" s="24"/>
      <c r="D130" s="24"/>
      <c r="E130" s="25"/>
      <c r="F130" s="25"/>
      <c r="G130" s="44">
        <v>55000</v>
      </c>
    </row>
    <row r="131" spans="1:7" ht="45" customHeight="1" x14ac:dyDescent="0.25">
      <c r="A131" s="7" t="s">
        <v>11</v>
      </c>
      <c r="B131" s="63" t="s">
        <v>72</v>
      </c>
      <c r="C131" s="63"/>
      <c r="D131" s="63"/>
      <c r="E131" s="63"/>
      <c r="F131" s="63"/>
      <c r="G131" s="63"/>
    </row>
    <row r="132" spans="1:7" s="26" customFormat="1" ht="32.25" customHeight="1" x14ac:dyDescent="0.25">
      <c r="A132" s="24"/>
      <c r="B132" s="27"/>
      <c r="C132" s="27"/>
      <c r="D132" s="27"/>
      <c r="E132" s="28"/>
      <c r="F132" s="28"/>
      <c r="G132" s="46">
        <v>5300</v>
      </c>
    </row>
    <row r="133" spans="1:7" ht="18" customHeight="1" x14ac:dyDescent="0.25">
      <c r="A133" s="7"/>
      <c r="B133" s="9"/>
      <c r="C133" s="29" t="s">
        <v>8</v>
      </c>
      <c r="D133" s="30"/>
      <c r="E133" s="20"/>
      <c r="F133" s="20"/>
      <c r="G133" s="45">
        <f>G130+G132</f>
        <v>60300</v>
      </c>
    </row>
    <row r="134" spans="1:7" ht="18" customHeight="1" x14ac:dyDescent="0.25">
      <c r="A134" s="7"/>
      <c r="B134" s="9"/>
      <c r="C134" s="29"/>
      <c r="D134" s="30"/>
      <c r="E134" s="20"/>
      <c r="F134" s="20"/>
      <c r="G134" s="20"/>
    </row>
    <row r="135" spans="1:7" ht="18" customHeight="1" x14ac:dyDescent="0.25">
      <c r="A135" s="3" t="s">
        <v>37</v>
      </c>
      <c r="B135" s="66" t="s">
        <v>22</v>
      </c>
      <c r="C135" s="66"/>
      <c r="D135" s="66"/>
      <c r="E135" s="66"/>
      <c r="F135" s="66"/>
      <c r="G135" s="66"/>
    </row>
    <row r="136" spans="1:7" ht="18" customHeight="1" x14ac:dyDescent="0.25">
      <c r="A136" s="3"/>
      <c r="B136" s="59" t="s">
        <v>95</v>
      </c>
      <c r="C136" s="60"/>
      <c r="D136" s="60"/>
      <c r="E136" s="60"/>
      <c r="F136" s="60"/>
      <c r="G136" s="61"/>
    </row>
    <row r="137" spans="1:7" ht="18" customHeight="1" x14ac:dyDescent="0.25">
      <c r="A137" s="4"/>
      <c r="B137" s="4"/>
      <c r="C137" s="4"/>
      <c r="D137" s="4"/>
      <c r="E137" s="5"/>
      <c r="F137" s="6" t="s">
        <v>8</v>
      </c>
      <c r="G137" s="43">
        <f>G145</f>
        <v>203570</v>
      </c>
    </row>
    <row r="138" spans="1:7" ht="37.5" customHeight="1" x14ac:dyDescent="0.25">
      <c r="A138" s="9"/>
      <c r="B138" s="9"/>
      <c r="C138" s="9"/>
      <c r="D138" s="21"/>
      <c r="E138" s="22"/>
      <c r="F138" s="22"/>
      <c r="G138" s="22" t="s">
        <v>77</v>
      </c>
    </row>
    <row r="139" spans="1:7" x14ac:dyDescent="0.25">
      <c r="A139" s="7" t="s">
        <v>9</v>
      </c>
      <c r="B139" s="62" t="s">
        <v>17</v>
      </c>
      <c r="C139" s="62"/>
      <c r="D139" s="62"/>
      <c r="E139" s="62"/>
      <c r="F139" s="62"/>
      <c r="G139" s="62"/>
    </row>
    <row r="140" spans="1:7" s="26" customFormat="1" ht="32.25" customHeight="1" x14ac:dyDescent="0.25">
      <c r="A140" s="24"/>
      <c r="B140" s="24"/>
      <c r="C140" s="24"/>
      <c r="D140" s="24"/>
      <c r="E140" s="25"/>
      <c r="F140" s="25"/>
      <c r="G140" s="44">
        <v>30000</v>
      </c>
    </row>
    <row r="141" spans="1:7" ht="42" customHeight="1" x14ac:dyDescent="0.25">
      <c r="A141" s="7" t="s">
        <v>11</v>
      </c>
      <c r="B141" s="63" t="s">
        <v>18</v>
      </c>
      <c r="C141" s="63"/>
      <c r="D141" s="63"/>
      <c r="E141" s="63"/>
      <c r="F141" s="63"/>
      <c r="G141" s="63"/>
    </row>
    <row r="142" spans="1:7" s="26" customFormat="1" ht="32.25" customHeight="1" x14ac:dyDescent="0.25">
      <c r="A142" s="24"/>
      <c r="B142" s="24"/>
      <c r="C142" s="24"/>
      <c r="D142" s="24"/>
      <c r="E142" s="25"/>
      <c r="F142" s="25"/>
      <c r="G142" s="44">
        <v>60000</v>
      </c>
    </row>
    <row r="143" spans="1:7" ht="30.75" customHeight="1" x14ac:dyDescent="0.25">
      <c r="A143" s="9" t="s">
        <v>19</v>
      </c>
      <c r="B143" s="63" t="s">
        <v>48</v>
      </c>
      <c r="C143" s="63"/>
      <c r="D143" s="63"/>
      <c r="E143" s="63"/>
      <c r="F143" s="63"/>
      <c r="G143" s="63"/>
    </row>
    <row r="144" spans="1:7" s="26" customFormat="1" ht="32.25" customHeight="1" x14ac:dyDescent="0.25">
      <c r="A144" s="24"/>
      <c r="B144" s="27"/>
      <c r="C144" s="27"/>
      <c r="D144" s="27"/>
      <c r="E144" s="28"/>
      <c r="F144" s="28"/>
      <c r="G144" s="46">
        <v>113570</v>
      </c>
    </row>
    <row r="145" spans="1:7" ht="18" customHeight="1" x14ac:dyDescent="0.25">
      <c r="A145" s="7"/>
      <c r="B145" s="9"/>
      <c r="C145" s="29" t="s">
        <v>8</v>
      </c>
      <c r="D145" s="30"/>
      <c r="E145" s="20"/>
      <c r="F145" s="20"/>
      <c r="G145" s="45">
        <f>G140+G142+G144</f>
        <v>203570</v>
      </c>
    </row>
    <row r="146" spans="1:7" ht="18" customHeight="1" x14ac:dyDescent="0.25">
      <c r="A146" s="7"/>
      <c r="B146" s="9"/>
      <c r="C146" s="29"/>
      <c r="D146" s="30"/>
      <c r="E146" s="20"/>
      <c r="F146" s="20"/>
      <c r="G146" s="20"/>
    </row>
    <row r="147" spans="1:7" x14ac:dyDescent="0.25">
      <c r="A147" s="64" t="s">
        <v>32</v>
      </c>
      <c r="B147" s="64"/>
      <c r="C147" s="64"/>
      <c r="D147" s="64"/>
      <c r="E147" s="64"/>
      <c r="F147" s="64"/>
      <c r="G147" s="64"/>
    </row>
    <row r="148" spans="1:7" ht="30" customHeight="1" x14ac:dyDescent="0.25">
      <c r="A148" s="65" t="s">
        <v>81</v>
      </c>
      <c r="B148" s="65"/>
      <c r="C148" s="65"/>
      <c r="D148" s="65"/>
      <c r="E148" s="65"/>
      <c r="F148" s="65"/>
      <c r="G148" s="65"/>
    </row>
    <row r="149" spans="1:7" x14ac:dyDescent="0.25">
      <c r="A149" s="9"/>
      <c r="B149" s="9"/>
      <c r="C149" s="9"/>
    </row>
    <row r="150" spans="1:7" x14ac:dyDescent="0.25">
      <c r="A150" s="37" t="s">
        <v>15</v>
      </c>
    </row>
    <row r="151" spans="1:7" x14ac:dyDescent="0.25">
      <c r="A151" s="37" t="s">
        <v>14</v>
      </c>
      <c r="D151" s="38"/>
      <c r="E151" s="38"/>
      <c r="F151" s="39"/>
      <c r="G151" s="38"/>
    </row>
    <row r="152" spans="1:7" x14ac:dyDescent="0.25">
      <c r="A152" s="37" t="s">
        <v>5</v>
      </c>
      <c r="D152" s="38"/>
      <c r="E152" s="38"/>
      <c r="F152" s="39"/>
      <c r="G152" s="38"/>
    </row>
    <row r="153" spans="1:7" x14ac:dyDescent="0.25">
      <c r="A153" s="58" t="s">
        <v>6</v>
      </c>
      <c r="B153" s="58"/>
      <c r="C153" s="58"/>
      <c r="D153" s="58"/>
      <c r="E153" s="58"/>
      <c r="F153" s="58"/>
      <c r="G153" s="58"/>
    </row>
    <row r="154" spans="1:7" x14ac:dyDescent="0.25">
      <c r="A154" s="58" t="s">
        <v>66</v>
      </c>
      <c r="B154" s="58"/>
      <c r="C154" s="58"/>
      <c r="D154" s="58"/>
      <c r="E154" s="58"/>
      <c r="F154" s="58"/>
      <c r="G154" s="58"/>
    </row>
    <row r="155" spans="1:7" x14ac:dyDescent="0.25">
      <c r="A155" s="58" t="s">
        <v>67</v>
      </c>
      <c r="B155" s="58"/>
      <c r="C155" s="58"/>
      <c r="D155" s="58"/>
      <c r="E155" s="58"/>
      <c r="F155" s="58"/>
      <c r="G155" s="58"/>
    </row>
    <row r="156" spans="1:7" x14ac:dyDescent="0.25">
      <c r="C156" s="40"/>
    </row>
    <row r="157" spans="1:7" x14ac:dyDescent="0.25">
      <c r="C157" s="40"/>
    </row>
    <row r="158" spans="1:7" x14ac:dyDescent="0.25">
      <c r="C158" s="41"/>
    </row>
  </sheetData>
  <mergeCells count="78">
    <mergeCell ref="A7:G7"/>
    <mergeCell ref="A1:G1"/>
    <mergeCell ref="A2:G2"/>
    <mergeCell ref="A3:G3"/>
    <mergeCell ref="A4:G4"/>
    <mergeCell ref="A6:G6"/>
    <mergeCell ref="B24:G24"/>
    <mergeCell ref="A8:G8"/>
    <mergeCell ref="A9:G9"/>
    <mergeCell ref="A10:G10"/>
    <mergeCell ref="A11:G11"/>
    <mergeCell ref="A12:G12"/>
    <mergeCell ref="A13:G13"/>
    <mergeCell ref="C14:D14"/>
    <mergeCell ref="C15:D15"/>
    <mergeCell ref="C16:D16"/>
    <mergeCell ref="E20:F20"/>
    <mergeCell ref="A22:G22"/>
    <mergeCell ref="C17:D17"/>
    <mergeCell ref="C18:D18"/>
    <mergeCell ref="B51:G51"/>
    <mergeCell ref="B26:G26"/>
    <mergeCell ref="B28:G28"/>
    <mergeCell ref="B30:G30"/>
    <mergeCell ref="B32:G32"/>
    <mergeCell ref="B34:G34"/>
    <mergeCell ref="B36:G36"/>
    <mergeCell ref="B38:G38"/>
    <mergeCell ref="B42:G42"/>
    <mergeCell ref="B43:G43"/>
    <mergeCell ref="B47:G47"/>
    <mergeCell ref="B49:G49"/>
    <mergeCell ref="B77:G77"/>
    <mergeCell ref="B53:G53"/>
    <mergeCell ref="B55:G55"/>
    <mergeCell ref="B56:G56"/>
    <mergeCell ref="B58:G58"/>
    <mergeCell ref="B62:G62"/>
    <mergeCell ref="B63:G63"/>
    <mergeCell ref="B66:G66"/>
    <mergeCell ref="B67:G67"/>
    <mergeCell ref="B69:G69"/>
    <mergeCell ref="B73:G73"/>
    <mergeCell ref="B74:G74"/>
    <mergeCell ref="B103:G103"/>
    <mergeCell ref="B78:G78"/>
    <mergeCell ref="B79:G79"/>
    <mergeCell ref="B84:G84"/>
    <mergeCell ref="B85:G85"/>
    <mergeCell ref="B88:G88"/>
    <mergeCell ref="B89:G89"/>
    <mergeCell ref="B91:G91"/>
    <mergeCell ref="B93:G93"/>
    <mergeCell ref="B97:G97"/>
    <mergeCell ref="B98:G98"/>
    <mergeCell ref="B101:G101"/>
    <mergeCell ref="B135:G135"/>
    <mergeCell ref="B105:G105"/>
    <mergeCell ref="B107:G107"/>
    <mergeCell ref="B109:G109"/>
    <mergeCell ref="B113:G113"/>
    <mergeCell ref="B114:G114"/>
    <mergeCell ref="B117:G117"/>
    <mergeCell ref="B121:G121"/>
    <mergeCell ref="B125:G125"/>
    <mergeCell ref="B126:G126"/>
    <mergeCell ref="B129:G129"/>
    <mergeCell ref="B131:G131"/>
    <mergeCell ref="B119:G119"/>
    <mergeCell ref="A153:G153"/>
    <mergeCell ref="A154:G154"/>
    <mergeCell ref="A155:G155"/>
    <mergeCell ref="B136:G136"/>
    <mergeCell ref="B139:G139"/>
    <mergeCell ref="B141:G141"/>
    <mergeCell ref="B143:G143"/>
    <mergeCell ref="A147:G147"/>
    <mergeCell ref="A148:G148"/>
  </mergeCells>
  <pageMargins left="0.7" right="0.7" top="0.75" bottom="0.75" header="0.3" footer="0.3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Program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Jerčinović</dc:creator>
  <cp:lastModifiedBy>Romina Tomasini</cp:lastModifiedBy>
  <cp:lastPrinted>2025-11-10T08:51:49Z</cp:lastPrinted>
  <dcterms:created xsi:type="dcterms:W3CDTF">2018-11-12T09:20:51Z</dcterms:created>
  <dcterms:modified xsi:type="dcterms:W3CDTF">2025-11-12T11:55:38Z</dcterms:modified>
</cp:coreProperties>
</file>